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ropbox/WorkPrivateShare/"/>
    </mc:Choice>
  </mc:AlternateContent>
  <xr:revisionPtr revIDLastSave="0" documentId="13_ncr:1_{8DBFFA54-4608-F541-B885-BED39206A8AC}" xr6:coauthVersionLast="47" xr6:coauthVersionMax="47" xr10:uidLastSave="{00000000-0000-0000-0000-000000000000}"/>
  <bookViews>
    <workbookView xWindow="11760" yWindow="6580" windowWidth="28040" windowHeight="17440" xr2:uid="{513E6603-5850-F64D-8577-B7FC1BD903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L6" i="1"/>
  <c r="G1" i="1"/>
  <c r="H1" i="1" s="1"/>
  <c r="I19" i="1"/>
  <c r="J19" i="1" s="1"/>
  <c r="K19" i="1" s="1"/>
  <c r="E4" i="1"/>
  <c r="E5" i="1"/>
  <c r="L8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J9" i="1" s="1"/>
  <c r="C16" i="1"/>
  <c r="C17" i="1"/>
  <c r="C18" i="1"/>
  <c r="C19" i="1"/>
  <c r="C20" i="1"/>
  <c r="C21" i="1"/>
  <c r="C22" i="1"/>
  <c r="C23" i="1"/>
  <c r="C24" i="1"/>
  <c r="C25" i="1"/>
  <c r="C26" i="1"/>
  <c r="C27" i="1"/>
  <c r="C3" i="1"/>
  <c r="C28" i="1" s="1"/>
  <c r="K9" i="1" l="1"/>
  <c r="J8" i="1"/>
  <c r="L9" i="1"/>
  <c r="K8" i="1"/>
  <c r="E28" i="1"/>
  <c r="E30" i="1" s="1"/>
  <c r="D28" i="1"/>
  <c r="D30" i="1" s="1"/>
</calcChain>
</file>

<file path=xl/sharedStrings.xml><?xml version="1.0" encoding="utf-8"?>
<sst xmlns="http://schemas.openxmlformats.org/spreadsheetml/2006/main" count="1" uniqueCount="1">
  <si>
    <t>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</si>
</sst>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7" fontId="0" fillId="0" borderId="0" xfId="0" applyNumberFormat="1"/>
    <xf numFmtId="164" fontId="0" fillId="0" borderId="0" xfId="0" applyNumberFormat="1"/>
    <xf numFmtId="2" fontId="0" fillId="0" borderId="0" xfId="0" applyNumberFormat="1"/>
    <xf numFmtId="9" fontId="0" fillId="0" borderId="0" xfId="2" applyFont="1"/>
    <xf numFmtId="164" fontId="0" fillId="0" borderId="0" xfId="1" applyNumberFormat="1" applyFon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2B3E-AAA7-3D43-B6CF-C4D9CA8CB61A}">
  <dimension ref="A1:L30"/>
  <sheetViews>
    <sheetView tabSelected="1" zoomScaleNormal="100" workbookViewId="0">
      <selection activeCell="H35" sqref="H35"/>
    </sheetView>
  </sheetViews>
  <sheetFormatPr baseColWidth="10" defaultRowHeight="16" x14ac:dyDescent="0.2"/>
  <cols>
    <col min="1" max="1" width="10.83203125" style="1"/>
    <col min="2" max="2" width="6.33203125" bestFit="1" customWidth="1"/>
    <col min="3" max="4" width="13" style="2" bestFit="1" customWidth="1"/>
    <col min="5" max="5" width="13" bestFit="1" customWidth="1"/>
    <col min="8" max="8" width="12" style="4" bestFit="1" customWidth="1"/>
    <col min="9" max="11" width="12" bestFit="1" customWidth="1"/>
    <col min="12" max="12" width="13" bestFit="1" customWidth="1"/>
  </cols>
  <sheetData>
    <row r="1" spans="1:12" x14ac:dyDescent="0.2">
      <c r="A1" s="5">
        <v>32.380000000000003</v>
      </c>
      <c r="C1" s="2">
        <v>5612</v>
      </c>
      <c r="D1" s="2">
        <v>6500</v>
      </c>
      <c r="G1" s="2">
        <f>D1-16*A1</f>
        <v>5981.92</v>
      </c>
      <c r="H1" s="6">
        <f>1-C1/G1</f>
        <v>6.1839676893037709E-2</v>
      </c>
    </row>
    <row r="3" spans="1:12" x14ac:dyDescent="0.2">
      <c r="A3" s="1">
        <v>44531</v>
      </c>
      <c r="B3" s="3">
        <v>-12</v>
      </c>
      <c r="C3" s="2">
        <f>$C$1+$A$1*B3</f>
        <v>5223.4399999999996</v>
      </c>
      <c r="D3" s="2">
        <f>$D$1+MAX(0, $A$1*(B3-16))</f>
        <v>6500</v>
      </c>
      <c r="E3" s="2">
        <f>$D$1+$A$1*($B3-16)</f>
        <v>5593.36</v>
      </c>
    </row>
    <row r="4" spans="1:12" x14ac:dyDescent="0.2">
      <c r="A4" s="1">
        <v>44501</v>
      </c>
      <c r="B4" s="3">
        <v>29.5</v>
      </c>
      <c r="C4" s="2">
        <f t="shared" ref="C4:C27" si="0">$C$1+$A$1*B4</f>
        <v>6567.21</v>
      </c>
      <c r="D4" s="2">
        <f t="shared" ref="D4:D27" si="1">$D$1+MAX(0, $A$1*(B4-16))</f>
        <v>6937.13</v>
      </c>
      <c r="E4" s="2">
        <f t="shared" ref="E4:E27" si="2">$D$1+$A$1*($B4-16)</f>
        <v>6937.13</v>
      </c>
    </row>
    <row r="5" spans="1:12" x14ac:dyDescent="0.2">
      <c r="A5" s="1">
        <v>44470</v>
      </c>
      <c r="B5" s="3">
        <v>33.5</v>
      </c>
      <c r="C5" s="2">
        <f t="shared" si="0"/>
        <v>6696.73</v>
      </c>
      <c r="D5" s="2">
        <f t="shared" si="1"/>
        <v>7066.65</v>
      </c>
      <c r="E5" s="2">
        <f t="shared" si="2"/>
        <v>7066.65</v>
      </c>
    </row>
    <row r="6" spans="1:12" x14ac:dyDescent="0.2">
      <c r="A6" s="1">
        <v>44440</v>
      </c>
      <c r="B6" s="3">
        <v>26.75</v>
      </c>
      <c r="C6" s="2">
        <f t="shared" si="0"/>
        <v>6478.165</v>
      </c>
      <c r="D6" s="2">
        <f t="shared" si="1"/>
        <v>6848.085</v>
      </c>
      <c r="E6" s="2">
        <f t="shared" si="2"/>
        <v>6848.085</v>
      </c>
      <c r="J6" s="2">
        <f>13*C1</f>
        <v>72956</v>
      </c>
      <c r="K6" s="2">
        <f>13*D1</f>
        <v>84500</v>
      </c>
      <c r="L6" s="2">
        <f>1.13*K6</f>
        <v>95484.999999999985</v>
      </c>
    </row>
    <row r="7" spans="1:12" x14ac:dyDescent="0.2">
      <c r="A7" s="1">
        <v>44409</v>
      </c>
      <c r="B7" s="3">
        <v>18.5</v>
      </c>
      <c r="C7" s="2">
        <f t="shared" si="0"/>
        <v>6211.03</v>
      </c>
      <c r="D7" s="2">
        <f t="shared" si="1"/>
        <v>6580.95</v>
      </c>
      <c r="E7" s="2">
        <f t="shared" si="2"/>
        <v>6580.95</v>
      </c>
    </row>
    <row r="8" spans="1:12" x14ac:dyDescent="0.2">
      <c r="A8" s="1">
        <v>44378</v>
      </c>
      <c r="B8" s="3">
        <v>31.5</v>
      </c>
      <c r="C8" s="2">
        <f t="shared" si="0"/>
        <v>6631.97</v>
      </c>
      <c r="D8" s="2">
        <f t="shared" si="1"/>
        <v>7001.89</v>
      </c>
      <c r="E8" s="2">
        <f t="shared" si="2"/>
        <v>7001.89</v>
      </c>
      <c r="J8" s="2">
        <f>SUM(C3:C14)</f>
        <v>77446.559999999998</v>
      </c>
      <c r="K8" s="2">
        <f>SUM(D3:D14)</f>
        <v>82913.664999999994</v>
      </c>
      <c r="L8" s="2">
        <f>SUM(E3:E14)</f>
        <v>81885.599999999991</v>
      </c>
    </row>
    <row r="9" spans="1:12" x14ac:dyDescent="0.2">
      <c r="A9" s="1">
        <v>44348</v>
      </c>
      <c r="B9" s="3">
        <v>19</v>
      </c>
      <c r="C9" s="2">
        <f t="shared" si="0"/>
        <v>6227.22</v>
      </c>
      <c r="D9" s="2">
        <f t="shared" si="1"/>
        <v>6597.14</v>
      </c>
      <c r="E9" s="2">
        <f t="shared" si="2"/>
        <v>6597.14</v>
      </c>
      <c r="J9" s="2">
        <f>SUM(C15:C26)</f>
        <v>78871.28</v>
      </c>
      <c r="K9" s="2">
        <f t="shared" ref="K9:L9" si="3">SUM(D15:D26)</f>
        <v>84759.324999999997</v>
      </c>
      <c r="L9" s="2">
        <f t="shared" si="3"/>
        <v>83310.319999999992</v>
      </c>
    </row>
    <row r="10" spans="1:12" x14ac:dyDescent="0.2">
      <c r="A10" s="1">
        <v>44317</v>
      </c>
      <c r="B10" s="3">
        <v>28.25</v>
      </c>
      <c r="C10" s="2">
        <f t="shared" si="0"/>
        <v>6526.7350000000006</v>
      </c>
      <c r="D10" s="2">
        <f t="shared" si="1"/>
        <v>6896.6549999999997</v>
      </c>
      <c r="E10" s="2">
        <f t="shared" si="2"/>
        <v>6896.6549999999997</v>
      </c>
    </row>
    <row r="11" spans="1:12" x14ac:dyDescent="0.2">
      <c r="A11" s="1">
        <v>44287</v>
      </c>
      <c r="B11" s="3">
        <v>12.25</v>
      </c>
      <c r="C11" s="2">
        <f t="shared" si="0"/>
        <v>6008.6549999999997</v>
      </c>
      <c r="D11" s="2">
        <f t="shared" si="1"/>
        <v>6500</v>
      </c>
      <c r="E11" s="2">
        <f t="shared" si="2"/>
        <v>6378.5749999999998</v>
      </c>
    </row>
    <row r="12" spans="1:12" x14ac:dyDescent="0.2">
      <c r="A12" s="1">
        <v>44256</v>
      </c>
      <c r="B12" s="3">
        <v>27.75</v>
      </c>
      <c r="C12" s="2">
        <f t="shared" si="0"/>
        <v>6510.5450000000001</v>
      </c>
      <c r="D12" s="2">
        <f t="shared" si="1"/>
        <v>6880.4650000000001</v>
      </c>
      <c r="E12" s="2">
        <f t="shared" si="2"/>
        <v>6880.4650000000001</v>
      </c>
    </row>
    <row r="13" spans="1:12" x14ac:dyDescent="0.2">
      <c r="A13" s="1">
        <v>44228</v>
      </c>
      <c r="B13" s="3">
        <v>31.5</v>
      </c>
      <c r="C13" s="2">
        <f t="shared" si="0"/>
        <v>6631.97</v>
      </c>
      <c r="D13" s="2">
        <f t="shared" si="1"/>
        <v>7001.89</v>
      </c>
      <c r="E13" s="2">
        <f t="shared" si="2"/>
        <v>7001.89</v>
      </c>
    </row>
    <row r="14" spans="1:12" x14ac:dyDescent="0.2">
      <c r="A14" s="1">
        <v>44197</v>
      </c>
      <c r="B14" s="3">
        <v>65.5</v>
      </c>
      <c r="C14" s="2">
        <f t="shared" si="0"/>
        <v>7732.89</v>
      </c>
      <c r="D14" s="2">
        <f t="shared" si="1"/>
        <v>8102.81</v>
      </c>
      <c r="E14" s="2">
        <f t="shared" si="2"/>
        <v>8102.81</v>
      </c>
    </row>
    <row r="15" spans="1:12" x14ac:dyDescent="0.2">
      <c r="A15" s="1">
        <v>44166</v>
      </c>
      <c r="B15" s="3">
        <v>40.5</v>
      </c>
      <c r="C15" s="2">
        <f t="shared" si="0"/>
        <v>6923.39</v>
      </c>
      <c r="D15" s="2">
        <f t="shared" si="1"/>
        <v>7293.31</v>
      </c>
      <c r="E15" s="2">
        <f t="shared" si="2"/>
        <v>7293.31</v>
      </c>
    </row>
    <row r="16" spans="1:12" x14ac:dyDescent="0.2">
      <c r="A16" s="1">
        <v>44136</v>
      </c>
      <c r="B16" s="3">
        <v>51</v>
      </c>
      <c r="C16" s="2">
        <f t="shared" si="0"/>
        <v>7263.38</v>
      </c>
      <c r="D16" s="2">
        <f t="shared" si="1"/>
        <v>7633.3</v>
      </c>
      <c r="E16" s="2">
        <f t="shared" si="2"/>
        <v>7633.3</v>
      </c>
    </row>
    <row r="17" spans="1:11" x14ac:dyDescent="0.2">
      <c r="A17" s="1">
        <v>44105</v>
      </c>
      <c r="B17" s="3">
        <v>-10.25</v>
      </c>
      <c r="C17" s="2">
        <f t="shared" si="0"/>
        <v>5280.1049999999996</v>
      </c>
      <c r="D17" s="2">
        <f t="shared" si="1"/>
        <v>6500</v>
      </c>
      <c r="E17" s="2">
        <f t="shared" si="2"/>
        <v>5650.0249999999996</v>
      </c>
    </row>
    <row r="18" spans="1:11" x14ac:dyDescent="0.2">
      <c r="A18" s="1">
        <v>44075</v>
      </c>
      <c r="B18" s="3">
        <v>63.25</v>
      </c>
      <c r="C18" s="2">
        <f t="shared" si="0"/>
        <v>7660.0349999999999</v>
      </c>
      <c r="D18" s="2">
        <f t="shared" si="1"/>
        <v>8029.9549999999999</v>
      </c>
      <c r="E18" s="2">
        <f t="shared" si="2"/>
        <v>8029.9549999999999</v>
      </c>
    </row>
    <row r="19" spans="1:11" x14ac:dyDescent="0.2">
      <c r="A19" s="1">
        <v>44044</v>
      </c>
      <c r="B19" s="3">
        <v>31</v>
      </c>
      <c r="C19" s="2">
        <f t="shared" si="0"/>
        <v>6615.78</v>
      </c>
      <c r="D19" s="2">
        <f t="shared" si="1"/>
        <v>6985.7</v>
      </c>
      <c r="E19" s="2">
        <f t="shared" si="2"/>
        <v>6985.7</v>
      </c>
      <c r="I19">
        <f>C1/A1</f>
        <v>173.31686226065472</v>
      </c>
      <c r="J19" s="2">
        <f>D1/(I19+16)</f>
        <v>34.33397280296505</v>
      </c>
      <c r="K19" s="6">
        <f>1-A1/J19</f>
        <v>5.6910769230769098E-2</v>
      </c>
    </row>
    <row r="20" spans="1:11" x14ac:dyDescent="0.2">
      <c r="A20" s="1">
        <v>44013</v>
      </c>
      <c r="B20" s="3">
        <v>45.75</v>
      </c>
      <c r="C20" s="2">
        <f t="shared" si="0"/>
        <v>7093.3850000000002</v>
      </c>
      <c r="D20" s="2">
        <f t="shared" si="1"/>
        <v>7463.3050000000003</v>
      </c>
      <c r="E20" s="2">
        <f t="shared" si="2"/>
        <v>7463.3050000000003</v>
      </c>
    </row>
    <row r="21" spans="1:11" x14ac:dyDescent="0.2">
      <c r="A21" s="1">
        <v>43983</v>
      </c>
      <c r="B21" s="3">
        <v>16.5</v>
      </c>
      <c r="C21" s="2">
        <f t="shared" si="0"/>
        <v>6146.27</v>
      </c>
      <c r="D21" s="2">
        <f t="shared" si="1"/>
        <v>6516.19</v>
      </c>
      <c r="E21" s="2">
        <f t="shared" si="2"/>
        <v>6516.19</v>
      </c>
    </row>
    <row r="22" spans="1:11" x14ac:dyDescent="0.2">
      <c r="A22" s="1">
        <v>43952</v>
      </c>
      <c r="B22" s="3">
        <v>23.75</v>
      </c>
      <c r="C22" s="2">
        <f t="shared" si="0"/>
        <v>6381.0249999999996</v>
      </c>
      <c r="D22" s="2">
        <f t="shared" si="1"/>
        <v>6750.9449999999997</v>
      </c>
      <c r="E22" s="2">
        <f t="shared" si="2"/>
        <v>6750.9449999999997</v>
      </c>
    </row>
    <row r="23" spans="1:11" x14ac:dyDescent="0.2">
      <c r="A23" s="1">
        <v>43922</v>
      </c>
      <c r="B23" s="3">
        <v>-2.5</v>
      </c>
      <c r="C23" s="2">
        <f t="shared" si="0"/>
        <v>5531.05</v>
      </c>
      <c r="D23" s="2">
        <f t="shared" si="1"/>
        <v>6500</v>
      </c>
      <c r="E23" s="2">
        <f t="shared" si="2"/>
        <v>5900.97</v>
      </c>
    </row>
    <row r="24" spans="1:11" x14ac:dyDescent="0.2">
      <c r="A24" s="1">
        <v>43891</v>
      </c>
      <c r="B24" s="3">
        <v>29</v>
      </c>
      <c r="C24" s="2">
        <f t="shared" si="0"/>
        <v>6551.02</v>
      </c>
      <c r="D24" s="2">
        <f t="shared" si="1"/>
        <v>6920.9400000000005</v>
      </c>
      <c r="E24" s="2">
        <f t="shared" si="2"/>
        <v>6920.9400000000005</v>
      </c>
    </row>
    <row r="25" spans="1:11" x14ac:dyDescent="0.2">
      <c r="A25" s="1">
        <v>43862</v>
      </c>
      <c r="B25" s="3">
        <v>43.75</v>
      </c>
      <c r="C25" s="2">
        <f t="shared" si="0"/>
        <v>7028.625</v>
      </c>
      <c r="D25" s="2">
        <f t="shared" si="1"/>
        <v>7398.5450000000001</v>
      </c>
      <c r="E25" s="2">
        <f t="shared" si="2"/>
        <v>7398.5450000000001</v>
      </c>
    </row>
    <row r="26" spans="1:11" x14ac:dyDescent="0.2">
      <c r="A26" s="1">
        <v>43831</v>
      </c>
      <c r="B26" s="3">
        <v>24.25</v>
      </c>
      <c r="C26" s="2">
        <f t="shared" si="0"/>
        <v>6397.2150000000001</v>
      </c>
      <c r="D26" s="2">
        <f t="shared" si="1"/>
        <v>6767.1350000000002</v>
      </c>
      <c r="E26" s="2">
        <f t="shared" si="2"/>
        <v>6767.1350000000002</v>
      </c>
    </row>
    <row r="27" spans="1:11" x14ac:dyDescent="0.2">
      <c r="A27" s="1">
        <v>43800</v>
      </c>
      <c r="B27" s="3">
        <v>38.25</v>
      </c>
      <c r="C27" s="2">
        <f t="shared" si="0"/>
        <v>6850.5349999999999</v>
      </c>
      <c r="D27" s="2">
        <f t="shared" si="1"/>
        <v>7220.4549999999999</v>
      </c>
      <c r="E27" s="2">
        <f t="shared" si="2"/>
        <v>7220.4549999999999</v>
      </c>
    </row>
    <row r="28" spans="1:11" x14ac:dyDescent="0.2">
      <c r="C28" s="2">
        <f>SUM(C3:C27)</f>
        <v>163168.37499999997</v>
      </c>
      <c r="D28" s="2">
        <f>SUM(D3:D27)</f>
        <v>174893.44500000001</v>
      </c>
      <c r="E28" s="2">
        <f>SUM(E3:E27)</f>
        <v>172416.375</v>
      </c>
    </row>
    <row r="30" spans="1:11" x14ac:dyDescent="0.2">
      <c r="C30" s="2" t="s">
        <v>0</v>
      </c>
      <c r="D30" s="2">
        <f>D28-C28</f>
        <v>11725.070000000036</v>
      </c>
      <c r="E30" s="2">
        <f>E28-C28</f>
        <v>9248.0000000000291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Scherer</dc:creator>
  <cp:lastModifiedBy>Michael Scherer</cp:lastModifiedBy>
  <dcterms:created xsi:type="dcterms:W3CDTF">2022-01-18T17:52:05Z</dcterms:created>
  <dcterms:modified xsi:type="dcterms:W3CDTF">2022-01-21T10:20:21Z</dcterms:modified>
</cp:coreProperties>
</file>