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11B2D43EEB17911181723366351DE31AD5C0D588" xr6:coauthVersionLast="20" xr6:coauthVersionMax="20" xr10:uidLastSave="{00000000-0000-0000-0000-000000000000}"/>
  <bookViews>
    <workbookView xWindow="280" yWindow="9600" windowWidth="20900" windowHeight="8200" tabRatio="500" xr2:uid="{00000000-000D-0000-FFFF-FFFF00000000}"/>
  </bookViews>
  <sheets>
    <sheet name="Tabelle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" l="1"/>
  <c r="K5" i="1"/>
  <c r="K6" i="1"/>
  <c r="L4" i="1"/>
  <c r="L5" i="1"/>
  <c r="L6" i="1"/>
  <c r="L7" i="1"/>
  <c r="I4" i="1"/>
  <c r="I5" i="1"/>
  <c r="I6" i="1"/>
  <c r="J4" i="1"/>
  <c r="J5" i="1"/>
  <c r="J6" i="1"/>
  <c r="J7" i="1"/>
  <c r="F4" i="1"/>
  <c r="F5" i="1"/>
  <c r="F6" i="1"/>
  <c r="G4" i="1"/>
  <c r="G5" i="1"/>
  <c r="G6" i="1"/>
  <c r="G7" i="1"/>
  <c r="D4" i="1"/>
  <c r="D5" i="1"/>
  <c r="D6" i="1"/>
  <c r="E4" i="1"/>
  <c r="E5" i="1"/>
  <c r="E6" i="1"/>
  <c r="E7" i="1"/>
  <c r="B4" i="1"/>
  <c r="B5" i="1"/>
  <c r="B6" i="1"/>
  <c r="C4" i="1"/>
  <c r="C5" i="1"/>
  <c r="C6" i="1"/>
  <c r="C7" i="1"/>
  <c r="H5" i="1"/>
  <c r="H6" i="1"/>
  <c r="C8" i="1"/>
  <c r="C9" i="1"/>
  <c r="D8" i="1"/>
  <c r="D9" i="1"/>
  <c r="E8" i="1"/>
  <c r="E9" i="1"/>
  <c r="F8" i="1"/>
  <c r="F9" i="1"/>
  <c r="G8" i="1"/>
  <c r="G9" i="1"/>
  <c r="I8" i="1"/>
  <c r="I9" i="1"/>
  <c r="J8" i="1"/>
  <c r="J9" i="1"/>
  <c r="K8" i="1"/>
  <c r="K9" i="1"/>
  <c r="L8" i="1"/>
  <c r="L9" i="1"/>
  <c r="H8" i="1"/>
  <c r="H9" i="1"/>
  <c r="B8" i="1"/>
  <c r="B9" i="1"/>
  <c r="E10" i="1"/>
  <c r="G10" i="1"/>
  <c r="J10" i="1"/>
  <c r="L10" i="1"/>
  <c r="C10" i="1"/>
</calcChain>
</file>

<file path=xl/sharedStrings.xml><?xml version="1.0" encoding="utf-8"?>
<sst xmlns="http://schemas.openxmlformats.org/spreadsheetml/2006/main" count="11" uniqueCount="10">
  <si>
    <t>Anzahlung</t>
  </si>
  <si>
    <t>Laufzeit</t>
  </si>
  <si>
    <t>Rate</t>
  </si>
  <si>
    <t>Schlussrate</t>
  </si>
  <si>
    <t>Kaufpreis</t>
  </si>
  <si>
    <t>Gesamt</t>
  </si>
  <si>
    <t>Differenz</t>
  </si>
  <si>
    <t>Nur Leasing</t>
  </si>
  <si>
    <t>Pro Jahr</t>
  </si>
  <si>
    <t>Aufpreis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</si>
</sst>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1" applyFont="1"/>
    <xf numFmtId="0" fontId="3" fillId="0" borderId="0" xfId="0" applyFont="1"/>
    <xf numFmtId="44" fontId="3" fillId="0" borderId="0" xfId="1" applyFont="1"/>
    <xf numFmtId="0" fontId="2" fillId="0" borderId="0" xfId="0" applyFont="1"/>
    <xf numFmtId="0" fontId="0" fillId="0" borderId="0" xfId="0" applyFont="1"/>
    <xf numFmtId="44" fontId="0" fillId="0" borderId="0" xfId="0" applyNumberFormat="1" applyFont="1"/>
    <xf numFmtId="44" fontId="2" fillId="0" borderId="0" xfId="0" applyNumberFormat="1" applyFont="1"/>
    <xf numFmtId="44" fontId="0" fillId="0" borderId="0" xfId="1" applyFont="1" applyBorder="1"/>
    <xf numFmtId="0" fontId="0" fillId="0" borderId="0" xfId="0" applyBorder="1"/>
    <xf numFmtId="44" fontId="2" fillId="0" borderId="0" xfId="1" applyFont="1" applyBorder="1"/>
    <xf numFmtId="44" fontId="0" fillId="0" borderId="0" xfId="0" applyNumberFormat="1" applyFont="1" applyBorder="1"/>
    <xf numFmtId="44" fontId="2" fillId="0" borderId="0" xfId="0" applyNumberFormat="1" applyFont="1" applyBorder="1"/>
    <xf numFmtId="0" fontId="2" fillId="0" borderId="0" xfId="0" applyFont="1" applyBorder="1"/>
    <xf numFmtId="0" fontId="0" fillId="0" borderId="2" xfId="0" applyBorder="1"/>
    <xf numFmtId="44" fontId="0" fillId="0" borderId="2" xfId="1" applyFont="1" applyBorder="1"/>
    <xf numFmtId="0" fontId="0" fillId="0" borderId="2" xfId="0" applyFont="1" applyBorder="1"/>
    <xf numFmtId="44" fontId="0" fillId="0" borderId="2" xfId="0" applyNumberFormat="1" applyBorder="1"/>
    <xf numFmtId="44" fontId="0" fillId="0" borderId="3" xfId="1" applyFont="1" applyBorder="1"/>
    <xf numFmtId="0" fontId="0" fillId="0" borderId="4" xfId="0" applyBorder="1"/>
    <xf numFmtId="44" fontId="2" fillId="0" borderId="3" xfId="1" applyFont="1" applyBorder="1"/>
    <xf numFmtId="44" fontId="0" fillId="0" borderId="4" xfId="1" applyFont="1" applyBorder="1"/>
    <xf numFmtId="44" fontId="0" fillId="0" borderId="3" xfId="0" applyNumberFormat="1" applyFont="1" applyBorder="1"/>
    <xf numFmtId="44" fontId="2" fillId="0" borderId="3" xfId="0" applyNumberFormat="1" applyFont="1" applyBorder="1"/>
    <xf numFmtId="44" fontId="0" fillId="0" borderId="4" xfId="0" applyNumberFormat="1" applyBorder="1"/>
    <xf numFmtId="0" fontId="0" fillId="0" borderId="3" xfId="0" applyBorder="1"/>
    <xf numFmtId="0" fontId="2" fillId="0" borderId="3" xfId="0" applyFont="1" applyBorder="1"/>
    <xf numFmtId="0" fontId="0" fillId="0" borderId="3" xfId="0" applyFont="1" applyBorder="1"/>
    <xf numFmtId="0" fontId="0" fillId="0" borderId="1" xfId="0" applyFont="1" applyBorder="1"/>
    <xf numFmtId="44" fontId="1" fillId="0" borderId="1" xfId="1" applyFont="1" applyBorder="1"/>
    <xf numFmtId="44" fontId="1" fillId="0" borderId="5" xfId="1" applyFont="1" applyBorder="1"/>
    <xf numFmtId="0" fontId="0" fillId="0" borderId="5" xfId="0" applyFont="1" applyBorder="1"/>
    <xf numFmtId="0" fontId="0" fillId="0" borderId="2" xfId="0" applyFill="1" applyBorder="1"/>
  </cellXfs>
  <cellStyles count="2">
    <cellStyle name="Stand." xfId="0" builtinId="0"/>
    <cellStyle name="Währung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showRuler="0" workbookViewId="0" xr3:uid="{AEA406A1-0E4B-5B11-9CD5-51D6E497D94C}">
      <selection activeCell="G10" sqref="G10"/>
    </sheetView>
  </sheetViews>
  <sheetFormatPr defaultColWidth="10.8515625" defaultRowHeight="15" x14ac:dyDescent="0.2"/>
  <cols>
    <col min="2" max="2" width="11.8359375" bestFit="1" customWidth="1"/>
    <col min="3" max="3" width="11.8359375" style="9" bestFit="1" customWidth="1"/>
    <col min="4" max="4" width="11.8359375" style="25" bestFit="1" customWidth="1"/>
    <col min="5" max="5" width="11.8359375" style="9" bestFit="1" customWidth="1"/>
    <col min="6" max="6" width="11.8359375" style="25" bestFit="1" customWidth="1"/>
    <col min="7" max="8" width="11.8359375" style="9" bestFit="1" customWidth="1"/>
    <col min="9" max="9" width="11.8359375" style="25" bestFit="1" customWidth="1"/>
    <col min="10" max="10" width="11.8359375" style="9" bestFit="1" customWidth="1"/>
    <col min="11" max="11" width="11.8359375" style="25" bestFit="1" customWidth="1"/>
    <col min="12" max="12" width="11.8359375" style="9" bestFit="1" customWidth="1"/>
    <col min="13" max="13" width="11.8359375" style="25" bestFit="1" customWidth="1"/>
  </cols>
  <sheetData>
    <row r="1" spans="1:13" x14ac:dyDescent="0.2">
      <c r="A1" t="s">
        <v>0</v>
      </c>
      <c r="B1" s="1">
        <v>20000</v>
      </c>
      <c r="C1" s="8">
        <v>20000</v>
      </c>
      <c r="D1" s="18">
        <v>15000</v>
      </c>
      <c r="E1" s="8">
        <v>15000</v>
      </c>
      <c r="F1" s="18">
        <v>10000</v>
      </c>
      <c r="G1" s="8">
        <v>10000</v>
      </c>
      <c r="H1" s="8">
        <v>10000</v>
      </c>
      <c r="I1" s="18">
        <v>5000</v>
      </c>
      <c r="J1" s="8">
        <v>5000</v>
      </c>
      <c r="K1" s="18">
        <v>0</v>
      </c>
      <c r="L1" s="8">
        <v>0</v>
      </c>
    </row>
    <row r="2" spans="1:13" s="14" customFormat="1" x14ac:dyDescent="0.2">
      <c r="A2" s="14" t="s">
        <v>1</v>
      </c>
      <c r="B2" s="14">
        <v>48</v>
      </c>
      <c r="C2" s="14">
        <v>36</v>
      </c>
      <c r="D2" s="19">
        <v>48</v>
      </c>
      <c r="E2" s="14">
        <v>36</v>
      </c>
      <c r="F2" s="19">
        <v>48</v>
      </c>
      <c r="G2" s="14">
        <v>36</v>
      </c>
      <c r="H2" s="14">
        <v>60</v>
      </c>
      <c r="I2" s="19">
        <v>48</v>
      </c>
      <c r="J2" s="14">
        <v>36</v>
      </c>
      <c r="K2" s="19">
        <v>48</v>
      </c>
      <c r="L2" s="14">
        <v>36</v>
      </c>
      <c r="M2" s="19"/>
    </row>
    <row r="3" spans="1:13" s="13" customFormat="1" x14ac:dyDescent="0.2">
      <c r="A3" s="13" t="s">
        <v>2</v>
      </c>
      <c r="B3" s="10">
        <v>116.92</v>
      </c>
      <c r="C3" s="10">
        <v>88.86</v>
      </c>
      <c r="D3" s="20">
        <v>230.71</v>
      </c>
      <c r="E3" s="10">
        <v>237.38</v>
      </c>
      <c r="F3" s="20">
        <v>344.5</v>
      </c>
      <c r="G3" s="10">
        <v>385.89</v>
      </c>
      <c r="H3" s="10">
        <v>318.45999999999998</v>
      </c>
      <c r="I3" s="20">
        <v>458.29</v>
      </c>
      <c r="J3" s="10">
        <v>534.4</v>
      </c>
      <c r="K3" s="20">
        <v>572.09</v>
      </c>
      <c r="L3" s="10">
        <v>682.91</v>
      </c>
      <c r="M3" s="26"/>
    </row>
    <row r="4" spans="1:13" s="14" customFormat="1" x14ac:dyDescent="0.2">
      <c r="A4" s="14" t="s">
        <v>3</v>
      </c>
      <c r="B4" s="15">
        <f>IF(B2=48,14022,15867)</f>
        <v>14022</v>
      </c>
      <c r="C4" s="15">
        <f>IF(C2=48,14022,15867)</f>
        <v>15867</v>
      </c>
      <c r="D4" s="21">
        <f>IF(D2=48,14022,15867)</f>
        <v>14022</v>
      </c>
      <c r="E4" s="15">
        <f>IF(E2=48,14022,15867)</f>
        <v>15867</v>
      </c>
      <c r="F4" s="21">
        <f>IF(F2=48,14022,15867)</f>
        <v>14022</v>
      </c>
      <c r="G4" s="15">
        <f>IF(G2=48,14022,15867)</f>
        <v>15867</v>
      </c>
      <c r="H4" s="15">
        <v>12177</v>
      </c>
      <c r="I4" s="21">
        <f>IF(I2=48,14022,15867)</f>
        <v>14022</v>
      </c>
      <c r="J4" s="15">
        <f>IF(J2=48,14022,15867)</f>
        <v>15867</v>
      </c>
      <c r="K4" s="21">
        <f>IF(K2=48,14022,15867)</f>
        <v>14022</v>
      </c>
      <c r="L4" s="15">
        <f>IF(L2=48,14022,15867)</f>
        <v>15867</v>
      </c>
      <c r="M4" s="19"/>
    </row>
    <row r="5" spans="1:13" s="28" customFormat="1" x14ac:dyDescent="0.2">
      <c r="A5" s="28" t="s">
        <v>5</v>
      </c>
      <c r="B5" s="29">
        <f>B1+(B2*B3)+B4</f>
        <v>39634.160000000003</v>
      </c>
      <c r="C5" s="29">
        <f>C1+(C2*C3)+C4</f>
        <v>39065.96</v>
      </c>
      <c r="D5" s="30">
        <f>D1+(D2*D3)+D4</f>
        <v>40096.080000000002</v>
      </c>
      <c r="E5" s="29">
        <f>E1+(E2*E3)+E4</f>
        <v>39412.68</v>
      </c>
      <c r="F5" s="30">
        <f>F1+(F2*F3)+F4</f>
        <v>40558</v>
      </c>
      <c r="G5" s="29">
        <f>G1+(G2*G3)+G4</f>
        <v>39759.040000000001</v>
      </c>
      <c r="H5" s="29">
        <f t="shared" ref="H5" si="0">H1+(H2*H3)+H4</f>
        <v>41284.6</v>
      </c>
      <c r="I5" s="30">
        <f>I1+(I2*I3)+I4</f>
        <v>41019.919999999998</v>
      </c>
      <c r="J5" s="29">
        <f t="shared" ref="J5" si="1">J1+(J2*J3)+J4</f>
        <v>40105.399999999994</v>
      </c>
      <c r="K5" s="30">
        <f t="shared" ref="K5:L5" si="2">K1+(K2*K3)+K4</f>
        <v>41482.32</v>
      </c>
      <c r="L5" s="29">
        <f t="shared" si="2"/>
        <v>40451.759999999995</v>
      </c>
      <c r="M5" s="31"/>
    </row>
    <row r="6" spans="1:13" s="13" customFormat="1" x14ac:dyDescent="0.2">
      <c r="A6" s="13" t="s">
        <v>9</v>
      </c>
      <c r="B6" s="10">
        <f>B5-$B$12</f>
        <v>2734.1600000000035</v>
      </c>
      <c r="C6" s="10">
        <f t="shared" ref="C6:L6" si="3">C5-$B$12</f>
        <v>2165.9599999999991</v>
      </c>
      <c r="D6" s="20">
        <f t="shared" si="3"/>
        <v>3196.0800000000017</v>
      </c>
      <c r="E6" s="10">
        <f t="shared" si="3"/>
        <v>2512.6800000000003</v>
      </c>
      <c r="F6" s="20">
        <f t="shared" si="3"/>
        <v>3658</v>
      </c>
      <c r="G6" s="10">
        <f t="shared" si="3"/>
        <v>2859.0400000000009</v>
      </c>
      <c r="H6" s="10">
        <f t="shared" si="3"/>
        <v>4384.5999999999985</v>
      </c>
      <c r="I6" s="20">
        <f t="shared" si="3"/>
        <v>4119.9199999999983</v>
      </c>
      <c r="J6" s="10">
        <f t="shared" si="3"/>
        <v>3205.3999999999942</v>
      </c>
      <c r="K6" s="20">
        <f t="shared" si="3"/>
        <v>4582.32</v>
      </c>
      <c r="L6" s="10">
        <f t="shared" si="3"/>
        <v>3551.7599999999948</v>
      </c>
      <c r="M6" s="26"/>
    </row>
    <row r="7" spans="1:13" s="14" customFormat="1" x14ac:dyDescent="0.2">
      <c r="A7" s="32" t="s">
        <v>6</v>
      </c>
      <c r="C7" s="17">
        <f>B6-C6</f>
        <v>568.20000000000437</v>
      </c>
      <c r="D7" s="19"/>
      <c r="E7" s="17">
        <f>D6-E6</f>
        <v>683.40000000000146</v>
      </c>
      <c r="F7" s="24"/>
      <c r="G7" s="17">
        <f>F6-G6</f>
        <v>798.95999999999913</v>
      </c>
      <c r="I7" s="24"/>
      <c r="J7" s="17">
        <f>I6-J6</f>
        <v>914.52000000000407</v>
      </c>
      <c r="K7" s="24"/>
      <c r="L7" s="17">
        <f>K6-L6</f>
        <v>1030.5600000000049</v>
      </c>
      <c r="M7" s="19"/>
    </row>
    <row r="8" spans="1:13" s="5" customFormat="1" x14ac:dyDescent="0.2">
      <c r="A8" s="5" t="s">
        <v>7</v>
      </c>
      <c r="B8" s="6">
        <f>B1+B2*B3</f>
        <v>25612.16</v>
      </c>
      <c r="C8" s="11">
        <f t="shared" ref="C8:G8" si="4">C1+C2*C3</f>
        <v>23198.959999999999</v>
      </c>
      <c r="D8" s="22">
        <f t="shared" si="4"/>
        <v>26074.080000000002</v>
      </c>
      <c r="E8" s="11">
        <f t="shared" si="4"/>
        <v>23545.68</v>
      </c>
      <c r="F8" s="22">
        <f t="shared" si="4"/>
        <v>26536</v>
      </c>
      <c r="G8" s="11">
        <f t="shared" si="4"/>
        <v>23892.04</v>
      </c>
      <c r="H8" s="11">
        <f>H1+H2*H3</f>
        <v>29107.599999999999</v>
      </c>
      <c r="I8" s="22">
        <f>I1+I2*I3</f>
        <v>26997.920000000002</v>
      </c>
      <c r="J8" s="11">
        <f>J1+J2*J3</f>
        <v>24238.399999999998</v>
      </c>
      <c r="K8" s="22">
        <f>K1+K2*K3</f>
        <v>27460.32</v>
      </c>
      <c r="L8" s="11">
        <f>L1+L2*L3</f>
        <v>24584.76</v>
      </c>
      <c r="M8" s="27"/>
    </row>
    <row r="9" spans="1:13" s="4" customFormat="1" x14ac:dyDescent="0.2">
      <c r="A9" s="4" t="s">
        <v>8</v>
      </c>
      <c r="B9" s="7">
        <f>B8/B2*12</f>
        <v>6403.0400000000009</v>
      </c>
      <c r="C9" s="12">
        <f t="shared" ref="C9:G9" si="5">C8/C2*12</f>
        <v>7732.9866666666667</v>
      </c>
      <c r="D9" s="23">
        <f t="shared" si="5"/>
        <v>6518.52</v>
      </c>
      <c r="E9" s="12">
        <f t="shared" si="5"/>
        <v>7848.5599999999995</v>
      </c>
      <c r="F9" s="23">
        <f t="shared" si="5"/>
        <v>6634</v>
      </c>
      <c r="G9" s="12">
        <f t="shared" si="5"/>
        <v>7964.0133333333342</v>
      </c>
      <c r="H9" s="12">
        <f>H8/H2*12</f>
        <v>5821.52</v>
      </c>
      <c r="I9" s="23">
        <f>I8/I2*12</f>
        <v>6749.4800000000005</v>
      </c>
      <c r="J9" s="12">
        <f>J8/J2*12</f>
        <v>8079.4666666666653</v>
      </c>
      <c r="K9" s="23">
        <f>K8/K2*12</f>
        <v>6865.08</v>
      </c>
      <c r="L9" s="12">
        <f>L8/L2*12</f>
        <v>8194.92</v>
      </c>
      <c r="M9" s="26"/>
    </row>
    <row r="10" spans="1:13" s="14" customFormat="1" x14ac:dyDescent="0.2">
      <c r="A10" s="16" t="s">
        <v>6</v>
      </c>
      <c r="C10" s="17">
        <f>B8-C8</f>
        <v>2413.2000000000007</v>
      </c>
      <c r="D10" s="24"/>
      <c r="E10" s="17">
        <f>D8-E8</f>
        <v>2528.4000000000015</v>
      </c>
      <c r="F10" s="24"/>
      <c r="G10" s="17">
        <f>F8-G8</f>
        <v>2643.9599999999991</v>
      </c>
      <c r="H10" s="17"/>
      <c r="I10" s="24"/>
      <c r="J10" s="17">
        <f>I8-J8</f>
        <v>2759.5200000000041</v>
      </c>
      <c r="K10" s="24"/>
      <c r="L10" s="17">
        <f>K8-L8</f>
        <v>2875.5600000000013</v>
      </c>
      <c r="M10" s="19"/>
    </row>
    <row r="12" spans="1:13" x14ac:dyDescent="0.2">
      <c r="A12" s="2" t="s">
        <v>4</v>
      </c>
      <c r="B12" s="3">
        <v>36900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Microsoft Office-Anwender</cp:lastModifiedBy>
  <dcterms:created xsi:type="dcterms:W3CDTF">2017-06-25T19:59:46Z</dcterms:created>
  <dcterms:modified xsi:type="dcterms:W3CDTF">2017-06-25T23:16:37Z</dcterms:modified>
</cp:coreProperties>
</file>